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195" windowWidth="20730" windowHeight="972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J61" i="1" l="1"/>
  <c r="J59" i="1"/>
  <c r="J58" i="1"/>
  <c r="N57" i="1"/>
  <c r="O57" i="1" s="1"/>
  <c r="G57" i="1"/>
  <c r="H57" i="1" s="1"/>
  <c r="I57" i="1" s="1"/>
  <c r="N56" i="1"/>
  <c r="O56" i="1" s="1"/>
  <c r="M56" i="1"/>
  <c r="G56" i="1"/>
  <c r="H56" i="1" s="1"/>
  <c r="I56" i="1" s="1"/>
  <c r="N55" i="1"/>
  <c r="O55" i="1" s="1"/>
  <c r="H55" i="1"/>
  <c r="I55" i="1" s="1"/>
  <c r="G55" i="1"/>
  <c r="O54" i="1"/>
  <c r="N54" i="1"/>
  <c r="M54" i="1"/>
  <c r="H54" i="1"/>
  <c r="I54" i="1" s="1"/>
  <c r="G54" i="1"/>
  <c r="O53" i="1"/>
  <c r="N53" i="1"/>
  <c r="G53" i="1"/>
  <c r="H53" i="1" s="1"/>
  <c r="I53" i="1" s="1"/>
  <c r="N52" i="1"/>
  <c r="O52" i="1" s="1"/>
  <c r="M52" i="1"/>
  <c r="G52" i="1"/>
  <c r="H52" i="1" s="1"/>
  <c r="I52" i="1" s="1"/>
  <c r="N51" i="1"/>
  <c r="O51" i="1" s="1"/>
  <c r="H51" i="1"/>
  <c r="I51" i="1" s="1"/>
  <c r="G51" i="1"/>
  <c r="O50" i="1"/>
  <c r="N50" i="1"/>
  <c r="M50" i="1"/>
  <c r="H50" i="1"/>
  <c r="I50" i="1" s="1"/>
  <c r="G50" i="1"/>
  <c r="O49" i="1"/>
  <c r="N49" i="1"/>
  <c r="G49" i="1"/>
  <c r="H49" i="1" s="1"/>
  <c r="I49" i="1" s="1"/>
  <c r="N48" i="1"/>
  <c r="O48" i="1" s="1"/>
  <c r="M48" i="1"/>
  <c r="G48" i="1"/>
  <c r="H48" i="1" s="1"/>
  <c r="I48" i="1" s="1"/>
  <c r="N47" i="1"/>
  <c r="O47" i="1" s="1"/>
  <c r="H47" i="1"/>
  <c r="I47" i="1" s="1"/>
  <c r="G47" i="1"/>
  <c r="O46" i="1"/>
  <c r="N46" i="1"/>
  <c r="M46" i="1"/>
  <c r="H46" i="1"/>
  <c r="I46" i="1" s="1"/>
  <c r="G46" i="1"/>
  <c r="O45" i="1"/>
  <c r="N45" i="1"/>
  <c r="G45" i="1"/>
  <c r="H45" i="1" s="1"/>
  <c r="I45" i="1" s="1"/>
  <c r="N44" i="1"/>
  <c r="O44" i="1" s="1"/>
  <c r="M44" i="1"/>
  <c r="G44" i="1"/>
  <c r="H44" i="1" s="1"/>
  <c r="I44" i="1" s="1"/>
  <c r="N43" i="1"/>
  <c r="O43" i="1" s="1"/>
  <c r="H43" i="1"/>
  <c r="I43" i="1" s="1"/>
  <c r="G43" i="1"/>
  <c r="O42" i="1"/>
  <c r="N42" i="1"/>
  <c r="M42" i="1"/>
  <c r="H42" i="1"/>
  <c r="I42" i="1" s="1"/>
  <c r="G42" i="1"/>
  <c r="O41" i="1"/>
  <c r="N41" i="1"/>
  <c r="G41" i="1"/>
  <c r="H41" i="1" s="1"/>
  <c r="I41" i="1" s="1"/>
  <c r="N40" i="1"/>
  <c r="O40" i="1" s="1"/>
  <c r="M40" i="1"/>
  <c r="G40" i="1"/>
  <c r="H40" i="1" s="1"/>
  <c r="I40" i="1" s="1"/>
  <c r="N39" i="1"/>
  <c r="O39" i="1" s="1"/>
  <c r="H39" i="1"/>
  <c r="I39" i="1" s="1"/>
  <c r="G39" i="1"/>
  <c r="O38" i="1"/>
  <c r="N38" i="1"/>
  <c r="M38" i="1"/>
  <c r="H38" i="1"/>
  <c r="I38" i="1" s="1"/>
  <c r="G38" i="1"/>
  <c r="N37" i="1"/>
  <c r="O37" i="1" s="1"/>
  <c r="H37" i="1"/>
  <c r="I37" i="1" s="1"/>
  <c r="G37" i="1"/>
  <c r="O36" i="1"/>
  <c r="N36" i="1"/>
  <c r="M36" i="1"/>
  <c r="H36" i="1"/>
  <c r="I36" i="1" s="1"/>
  <c r="G36" i="1"/>
  <c r="O35" i="1"/>
  <c r="N35" i="1"/>
  <c r="G35" i="1"/>
  <c r="H35" i="1" s="1"/>
  <c r="I35" i="1" s="1"/>
  <c r="N34" i="1"/>
  <c r="O34" i="1" s="1"/>
  <c r="M34" i="1"/>
  <c r="G34" i="1"/>
  <c r="H34" i="1" s="1"/>
  <c r="I34" i="1" s="1"/>
  <c r="N33" i="1"/>
  <c r="O33" i="1" s="1"/>
  <c r="H33" i="1"/>
  <c r="I33" i="1" s="1"/>
  <c r="G33" i="1"/>
  <c r="O32" i="1"/>
  <c r="N32" i="1"/>
  <c r="M32" i="1"/>
  <c r="H32" i="1"/>
  <c r="I32" i="1" s="1"/>
  <c r="G32" i="1"/>
  <c r="O31" i="1"/>
  <c r="N31" i="1"/>
  <c r="G31" i="1"/>
  <c r="H31" i="1" s="1"/>
  <c r="I31" i="1" s="1"/>
  <c r="N30" i="1"/>
  <c r="O30" i="1" s="1"/>
  <c r="M30" i="1"/>
  <c r="G30" i="1"/>
  <c r="H30" i="1" s="1"/>
  <c r="I30" i="1" s="1"/>
  <c r="N29" i="1"/>
  <c r="O29" i="1" s="1"/>
  <c r="H29" i="1"/>
  <c r="I29" i="1" s="1"/>
  <c r="G29" i="1"/>
  <c r="O28" i="1"/>
  <c r="N28" i="1"/>
  <c r="M28" i="1"/>
  <c r="H28" i="1"/>
  <c r="I28" i="1" s="1"/>
  <c r="G28" i="1"/>
  <c r="O27" i="1"/>
  <c r="N27" i="1"/>
  <c r="G27" i="1"/>
  <c r="H27" i="1" s="1"/>
  <c r="I27" i="1" s="1"/>
  <c r="N26" i="1"/>
  <c r="O26" i="1" s="1"/>
  <c r="M26" i="1"/>
  <c r="G26" i="1"/>
  <c r="H26" i="1" s="1"/>
  <c r="I26" i="1" s="1"/>
  <c r="N25" i="1"/>
  <c r="O25" i="1" s="1"/>
  <c r="H25" i="1"/>
  <c r="I25" i="1" s="1"/>
  <c r="G25" i="1"/>
  <c r="O24" i="1"/>
  <c r="N24" i="1"/>
  <c r="M24" i="1"/>
  <c r="H24" i="1"/>
  <c r="I24" i="1" s="1"/>
  <c r="G24" i="1"/>
  <c r="O23" i="1"/>
  <c r="N23" i="1"/>
  <c r="G23" i="1"/>
  <c r="H23" i="1" s="1"/>
  <c r="I23" i="1" s="1"/>
  <c r="N22" i="1"/>
  <c r="O22" i="1" s="1"/>
  <c r="M22" i="1"/>
  <c r="G22" i="1"/>
  <c r="H22" i="1" s="1"/>
  <c r="I22" i="1" s="1"/>
  <c r="N21" i="1"/>
  <c r="O21" i="1" s="1"/>
  <c r="H21" i="1"/>
  <c r="I21" i="1" s="1"/>
  <c r="G21" i="1"/>
  <c r="O20" i="1"/>
  <c r="N20" i="1"/>
  <c r="M20" i="1"/>
  <c r="H20" i="1"/>
  <c r="I20" i="1" s="1"/>
  <c r="G20" i="1"/>
  <c r="O19" i="1"/>
  <c r="N19" i="1"/>
  <c r="G19" i="1"/>
  <c r="H19" i="1" s="1"/>
  <c r="I19" i="1" s="1"/>
  <c r="N18" i="1"/>
  <c r="O18" i="1" s="1"/>
  <c r="M18" i="1"/>
  <c r="G18" i="1"/>
  <c r="H18" i="1" s="1"/>
  <c r="I18" i="1" s="1"/>
  <c r="N17" i="1"/>
  <c r="O17" i="1" s="1"/>
  <c r="H17" i="1"/>
  <c r="I17" i="1" s="1"/>
  <c r="G17" i="1"/>
  <c r="O16" i="1"/>
  <c r="N16" i="1"/>
  <c r="M16" i="1"/>
  <c r="H16" i="1"/>
  <c r="I16" i="1" s="1"/>
  <c r="G16" i="1"/>
  <c r="O15" i="1"/>
  <c r="N15" i="1"/>
  <c r="G15" i="1"/>
  <c r="H15" i="1" s="1"/>
  <c r="I15" i="1" s="1"/>
  <c r="N14" i="1"/>
  <c r="O14" i="1" s="1"/>
  <c r="M14" i="1"/>
  <c r="G14" i="1"/>
  <c r="H14" i="1" s="1"/>
  <c r="I14" i="1" s="1"/>
  <c r="N13" i="1"/>
  <c r="O13" i="1" s="1"/>
  <c r="H13" i="1"/>
  <c r="I13" i="1" s="1"/>
  <c r="G13" i="1"/>
  <c r="O12" i="1"/>
  <c r="N12" i="1"/>
  <c r="M12" i="1"/>
  <c r="H12" i="1"/>
  <c r="I12" i="1" s="1"/>
  <c r="G12" i="1"/>
  <c r="O11" i="1"/>
  <c r="N11" i="1"/>
  <c r="G11" i="1"/>
  <c r="H11" i="1" s="1"/>
  <c r="I11" i="1" s="1"/>
  <c r="N10" i="1"/>
  <c r="O10" i="1" s="1"/>
  <c r="M10" i="1"/>
  <c r="G10" i="1"/>
  <c r="H10" i="1" s="1"/>
  <c r="I10" i="1" s="1"/>
  <c r="N9" i="1"/>
  <c r="O9" i="1" s="1"/>
  <c r="H9" i="1"/>
  <c r="I9" i="1" s="1"/>
  <c r="G9" i="1"/>
  <c r="O8" i="1"/>
  <c r="N8" i="1"/>
  <c r="M8" i="1"/>
  <c r="H8" i="1"/>
  <c r="I8" i="1" s="1"/>
  <c r="G8" i="1"/>
  <c r="O7" i="1"/>
  <c r="N7" i="1"/>
  <c r="G7" i="1"/>
  <c r="H7" i="1" s="1"/>
  <c r="I7" i="1" s="1"/>
  <c r="N6" i="1"/>
  <c r="O6" i="1" s="1"/>
  <c r="M6" i="1"/>
  <c r="M59" i="1" s="1"/>
  <c r="G6" i="1"/>
  <c r="H6" i="1" s="1"/>
  <c r="I6" i="1" s="1"/>
  <c r="H58" i="1" l="1"/>
  <c r="M58" i="1"/>
</calcChain>
</file>

<file path=xl/sharedStrings.xml><?xml version="1.0" encoding="utf-8"?>
<sst xmlns="http://schemas.openxmlformats.org/spreadsheetml/2006/main" count="57" uniqueCount="56">
  <si>
    <t>LM/SM</t>
  </si>
  <si>
    <t>Lake Simcoe South- Wednesday June 27, 2012</t>
  </si>
  <si>
    <t>Monto-Reno Marina</t>
  </si>
  <si>
    <t>Rank</t>
  </si>
  <si>
    <t>Team #</t>
  </si>
  <si>
    <t>Angler</t>
  </si>
  <si>
    <t>Largemouth</t>
  </si>
  <si>
    <t>Smallmouth</t>
  </si>
  <si>
    <t>Total</t>
  </si>
  <si>
    <t xml:space="preserve">Limit </t>
  </si>
  <si>
    <t>Total Weight</t>
  </si>
  <si>
    <t>Big Fish</t>
  </si>
  <si>
    <t>Team Weight</t>
  </si>
  <si>
    <t>AOY Place</t>
  </si>
  <si>
    <t>AOY Points</t>
  </si>
  <si>
    <t>Steve Rowbotham</t>
  </si>
  <si>
    <t>SM</t>
  </si>
  <si>
    <t>Jonathan Reimer</t>
  </si>
  <si>
    <t>Scott Shaw</t>
  </si>
  <si>
    <t>Sean Lazary</t>
  </si>
  <si>
    <t>Bill Vardy</t>
  </si>
  <si>
    <t>Brad Hudson</t>
  </si>
  <si>
    <t>Brian Moore</t>
  </si>
  <si>
    <t>Michael Kent</t>
  </si>
  <si>
    <t>Chris Illiohan</t>
  </si>
  <si>
    <t>Andy Hopkins</t>
  </si>
  <si>
    <t>Nuno Antunes</t>
  </si>
  <si>
    <t>Richard Hough</t>
  </si>
  <si>
    <t>Steve Clark</t>
  </si>
  <si>
    <t>Ian Lackie</t>
  </si>
  <si>
    <t>Kal Vaisanen</t>
  </si>
  <si>
    <t>Jeremy Baird</t>
  </si>
  <si>
    <t>Mike Hudson</t>
  </si>
  <si>
    <t>Andre Codrington</t>
  </si>
  <si>
    <t>Kevin Wren</t>
  </si>
  <si>
    <t>Tamara Spina</t>
  </si>
  <si>
    <t>Dan Taylor</t>
  </si>
  <si>
    <t>Larry Halbert</t>
  </si>
  <si>
    <t>Bill Todd</t>
  </si>
  <si>
    <t>Dave Norgrove</t>
  </si>
  <si>
    <t>Steve Reimer</t>
  </si>
  <si>
    <t>Adam Bull</t>
  </si>
  <si>
    <t>David Major</t>
  </si>
  <si>
    <t>Ashley Bull</t>
  </si>
  <si>
    <t>Bill Walker</t>
  </si>
  <si>
    <t>Paul Carver-Smith</t>
  </si>
  <si>
    <t>Dan Hardman</t>
  </si>
  <si>
    <t>Paul Kindy</t>
  </si>
  <si>
    <t>Gerry Heels</t>
  </si>
  <si>
    <t>Leonard Saborin</t>
  </si>
  <si>
    <t>Totals</t>
  </si>
  <si>
    <t>Big Bag</t>
  </si>
  <si>
    <t>Winning Team Wt</t>
  </si>
  <si>
    <t>Largest Team Weight</t>
  </si>
  <si>
    <t>Avg. Bag Weight</t>
  </si>
  <si>
    <t>Average fish weight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</si>
</sst>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0" fillId="2" borderId="8" xfId="0" applyFill="1" applyBorder="1" applyAlignment="1">
      <alignment vertical="center"/>
    </xf>
    <xf numFmtId="1" fontId="5" fillId="2" borderId="8" xfId="0" applyNumberFormat="1" applyFont="1" applyFill="1" applyBorder="1" applyAlignment="1">
      <alignment horizontal="center" vertical="center"/>
    </xf>
    <xf numFmtId="1" fontId="5" fillId="0" borderId="8" xfId="0" applyNumberFormat="1" applyFont="1" applyBorder="1" applyAlignment="1">
      <alignment horizontal="center" vertical="center"/>
    </xf>
    <xf numFmtId="2" fontId="5" fillId="2" borderId="8" xfId="0" applyNumberFormat="1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2" fontId="5" fillId="0" borderId="9" xfId="0" applyNumberFormat="1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0" fillId="2" borderId="12" xfId="0" applyFill="1" applyBorder="1" applyAlignment="1">
      <alignment vertical="center"/>
    </xf>
    <xf numFmtId="1" fontId="5" fillId="2" borderId="12" xfId="0" applyNumberFormat="1" applyFont="1" applyFill="1" applyBorder="1" applyAlignment="1">
      <alignment horizontal="center" vertical="center"/>
    </xf>
    <xf numFmtId="1" fontId="5" fillId="0" borderId="13" xfId="0" applyNumberFormat="1" applyFont="1" applyBorder="1" applyAlignment="1">
      <alignment horizontal="center" vertical="center"/>
    </xf>
    <xf numFmtId="2" fontId="5" fillId="2" borderId="12" xfId="0" applyNumberFormat="1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2" fontId="5" fillId="0" borderId="14" xfId="0" applyNumberFormat="1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6" fillId="2" borderId="8" xfId="0" applyFont="1" applyFill="1" applyBorder="1" applyAlignment="1">
      <alignment vertical="center"/>
    </xf>
    <xf numFmtId="2" fontId="6" fillId="2" borderId="8" xfId="0" applyNumberFormat="1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vertical="center"/>
    </xf>
    <xf numFmtId="2" fontId="6" fillId="2" borderId="12" xfId="0" applyNumberFormat="1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vertical="center"/>
    </xf>
    <xf numFmtId="1" fontId="5" fillId="2" borderId="16" xfId="0" applyNumberFormat="1" applyFont="1" applyFill="1" applyBorder="1" applyAlignment="1">
      <alignment horizontal="center" vertical="center"/>
    </xf>
    <xf numFmtId="2" fontId="5" fillId="2" borderId="16" xfId="0" applyNumberFormat="1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1" fontId="5" fillId="0" borderId="12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0" fillId="2" borderId="16" xfId="0" applyFill="1" applyBorder="1" applyAlignment="1">
      <alignment vertical="center"/>
    </xf>
    <xf numFmtId="0" fontId="5" fillId="0" borderId="0" xfId="0" applyFont="1" applyAlignment="1">
      <alignment horizontal="right" vertical="center"/>
    </xf>
    <xf numFmtId="1" fontId="5" fillId="0" borderId="17" xfId="0" applyNumberFormat="1" applyFont="1" applyBorder="1" applyAlignment="1">
      <alignment horizontal="center" vertical="center"/>
    </xf>
    <xf numFmtId="1" fontId="5" fillId="0" borderId="18" xfId="0" applyNumberFormat="1" applyFont="1" applyBorder="1" applyAlignment="1">
      <alignment horizontal="center" vertical="center"/>
    </xf>
    <xf numFmtId="2" fontId="5" fillId="0" borderId="18" xfId="0" applyNumberFormat="1" applyFont="1" applyBorder="1" applyAlignment="1">
      <alignment horizontal="center" vertical="center"/>
    </xf>
    <xf numFmtId="2" fontId="5" fillId="0" borderId="19" xfId="0" applyNumberFormat="1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 wrapText="1"/>
    </xf>
    <xf numFmtId="1" fontId="5" fillId="0" borderId="20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2" fontId="5" fillId="0" borderId="20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2" fontId="0" fillId="0" borderId="0" xfId="0" applyNumberForma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tabSelected="1" workbookViewId="0">
      <selection activeCell="P6" sqref="P6"/>
    </sheetView>
  </sheetViews>
  <sheetFormatPr defaultRowHeight="15" x14ac:dyDescent="0.25"/>
  <cols>
    <col min="2" max="2" width="30.28515625" customWidth="1"/>
    <col min="3" max="3" width="8.42578125" customWidth="1"/>
  </cols>
  <sheetData>
    <row r="1" spans="1:15" ht="15" customHeight="1" x14ac:dyDescent="0.25">
      <c r="A1" s="1"/>
      <c r="B1" s="2" t="s">
        <v>1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  <c r="O1" s="3"/>
    </row>
    <row r="2" spans="1:15" x14ac:dyDescent="0.25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3"/>
      <c r="O2" s="3"/>
    </row>
    <row r="3" spans="1:15" ht="16.5" thickBot="1" x14ac:dyDescent="0.3">
      <c r="A3" s="1"/>
      <c r="B3" s="4" t="s">
        <v>2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spans="1:15" x14ac:dyDescent="0.25">
      <c r="A4" s="1"/>
      <c r="B4" s="6" t="s">
        <v>3</v>
      </c>
      <c r="C4" s="7" t="s">
        <v>4</v>
      </c>
      <c r="D4" s="7" t="s">
        <v>5</v>
      </c>
      <c r="E4" s="7" t="s">
        <v>6</v>
      </c>
      <c r="F4" s="7" t="s">
        <v>7</v>
      </c>
      <c r="G4" s="7" t="s">
        <v>8</v>
      </c>
      <c r="H4" s="7" t="s">
        <v>9</v>
      </c>
      <c r="I4" s="8"/>
      <c r="J4" s="7" t="s">
        <v>10</v>
      </c>
      <c r="K4" s="7" t="s">
        <v>11</v>
      </c>
      <c r="L4" s="7" t="s">
        <v>0</v>
      </c>
      <c r="M4" s="7" t="s">
        <v>12</v>
      </c>
      <c r="N4" s="7" t="s">
        <v>13</v>
      </c>
      <c r="O4" s="9" t="s">
        <v>14</v>
      </c>
    </row>
    <row r="5" spans="1:15" ht="15.75" thickBot="1" x14ac:dyDescent="0.3">
      <c r="A5" s="1"/>
      <c r="B5" s="10"/>
      <c r="C5" s="11"/>
      <c r="D5" s="11"/>
      <c r="E5" s="11"/>
      <c r="F5" s="11"/>
      <c r="G5" s="11"/>
      <c r="H5" s="11"/>
      <c r="I5" s="12"/>
      <c r="J5" s="11"/>
      <c r="K5" s="11"/>
      <c r="L5" s="11"/>
      <c r="M5" s="11"/>
      <c r="N5" s="11"/>
      <c r="O5" s="13"/>
    </row>
    <row r="6" spans="1:15" x14ac:dyDescent="0.25">
      <c r="A6" s="1"/>
      <c r="B6" s="14">
        <v>1</v>
      </c>
      <c r="C6" s="15">
        <v>4</v>
      </c>
      <c r="D6" s="16" t="s">
        <v>15</v>
      </c>
      <c r="E6" s="17">
        <v>1</v>
      </c>
      <c r="F6" s="17">
        <v>3</v>
      </c>
      <c r="G6" s="18">
        <f>IF(E6="","-",SUM(E6:F6))</f>
        <v>4</v>
      </c>
      <c r="H6" s="18" t="str">
        <f>IF(G6="-","-",IF(G6=4,"Y","N"))</f>
        <v>Y</v>
      </c>
      <c r="I6" s="18">
        <f>IF(H6="y",1,0)</f>
        <v>1</v>
      </c>
      <c r="J6" s="19">
        <v>18.25</v>
      </c>
      <c r="K6" s="19">
        <v>5.8</v>
      </c>
      <c r="L6" s="20" t="s">
        <v>16</v>
      </c>
      <c r="M6" s="21">
        <f>SUM(J6:J7)</f>
        <v>28.05</v>
      </c>
      <c r="N6" s="22" t="e">
        <f>IF(J6&gt;0, RANK(J6,$K$7:$K$42),0)</f>
        <v>#N/A</v>
      </c>
      <c r="O6" s="23" t="e">
        <f>IF(N6=0,0,102-2*N6)</f>
        <v>#N/A</v>
      </c>
    </row>
    <row r="7" spans="1:15" ht="15.75" thickBot="1" x14ac:dyDescent="0.3">
      <c r="A7" s="1"/>
      <c r="B7" s="24"/>
      <c r="C7" s="25"/>
      <c r="D7" s="26" t="s">
        <v>17</v>
      </c>
      <c r="E7" s="27">
        <v>0</v>
      </c>
      <c r="F7" s="27">
        <v>3</v>
      </c>
      <c r="G7" s="28">
        <f>IF(E7="","-",SUM(E7:F7))</f>
        <v>3</v>
      </c>
      <c r="H7" s="28" t="str">
        <f t="shared" ref="H7:H57" si="0">IF(G7="-","-",IF(G7=4,"Y","N"))</f>
        <v>N</v>
      </c>
      <c r="I7" s="28">
        <f t="shared" ref="I7:I57" si="1">IF(H7="y",1,0)</f>
        <v>0</v>
      </c>
      <c r="J7" s="29">
        <v>9.8000000000000007</v>
      </c>
      <c r="K7" s="29"/>
      <c r="L7" s="30"/>
      <c r="M7" s="31"/>
      <c r="N7" s="32" t="e">
        <f t="shared" ref="N7:N55" si="2">IF(J7&gt;0, RANK(J7,$K$7:$K$42),0)</f>
        <v>#N/A</v>
      </c>
      <c r="O7" s="33" t="e">
        <f t="shared" ref="O7:O57" si="3">IF(N7=0,0,102-2*N7)</f>
        <v>#N/A</v>
      </c>
    </row>
    <row r="8" spans="1:15" x14ac:dyDescent="0.25">
      <c r="A8" s="1"/>
      <c r="B8" s="14">
        <v>2</v>
      </c>
      <c r="C8" s="15">
        <v>16</v>
      </c>
      <c r="D8" s="34" t="s">
        <v>18</v>
      </c>
      <c r="E8" s="17">
        <v>3</v>
      </c>
      <c r="F8" s="17">
        <v>1</v>
      </c>
      <c r="G8" s="18">
        <f>IF(E8="","-",SUM(E8:F8))</f>
        <v>4</v>
      </c>
      <c r="H8" s="18" t="str">
        <f t="shared" si="0"/>
        <v>Y</v>
      </c>
      <c r="I8" s="18">
        <f t="shared" si="1"/>
        <v>1</v>
      </c>
      <c r="J8" s="19">
        <v>14.35</v>
      </c>
      <c r="K8" s="35"/>
      <c r="L8" s="36"/>
      <c r="M8" s="21">
        <f>SUM(J8:J9)</f>
        <v>24.7</v>
      </c>
      <c r="N8" s="22" t="e">
        <f t="shared" si="2"/>
        <v>#N/A</v>
      </c>
      <c r="O8" s="23" t="e">
        <f t="shared" si="3"/>
        <v>#N/A</v>
      </c>
    </row>
    <row r="9" spans="1:15" ht="15.75" thickBot="1" x14ac:dyDescent="0.3">
      <c r="A9" s="1"/>
      <c r="B9" s="24"/>
      <c r="C9" s="25"/>
      <c r="D9" s="37" t="s">
        <v>19</v>
      </c>
      <c r="E9" s="27">
        <v>2</v>
      </c>
      <c r="F9" s="27">
        <v>2</v>
      </c>
      <c r="G9" s="28">
        <f>IF(E9="","-",SUM(E9:F9))</f>
        <v>4</v>
      </c>
      <c r="H9" s="28" t="str">
        <f t="shared" si="0"/>
        <v>Y</v>
      </c>
      <c r="I9" s="28">
        <f t="shared" si="1"/>
        <v>1</v>
      </c>
      <c r="J9" s="29">
        <v>10.35</v>
      </c>
      <c r="K9" s="38"/>
      <c r="L9" s="39"/>
      <c r="M9" s="31"/>
      <c r="N9" s="32" t="e">
        <f t="shared" si="2"/>
        <v>#N/A</v>
      </c>
      <c r="O9" s="33" t="e">
        <f t="shared" si="3"/>
        <v>#N/A</v>
      </c>
    </row>
    <row r="10" spans="1:15" x14ac:dyDescent="0.25">
      <c r="A10" s="1"/>
      <c r="B10" s="14">
        <v>3</v>
      </c>
      <c r="C10" s="15">
        <v>1</v>
      </c>
      <c r="D10" s="34" t="s">
        <v>20</v>
      </c>
      <c r="E10" s="17"/>
      <c r="F10" s="17"/>
      <c r="G10" s="18" t="str">
        <f>IF(E10="","-",SUM(E10:F10))</f>
        <v>-</v>
      </c>
      <c r="H10" s="18" t="str">
        <f t="shared" si="0"/>
        <v>-</v>
      </c>
      <c r="I10" s="18">
        <f t="shared" si="1"/>
        <v>0</v>
      </c>
      <c r="J10" s="19">
        <v>10.85</v>
      </c>
      <c r="K10" s="19"/>
      <c r="L10" s="20"/>
      <c r="M10" s="21">
        <f>SUM(J10:J11)</f>
        <v>24.25</v>
      </c>
      <c r="N10" s="22" t="e">
        <f t="shared" si="2"/>
        <v>#N/A</v>
      </c>
      <c r="O10" s="23" t="e">
        <f t="shared" si="3"/>
        <v>#N/A</v>
      </c>
    </row>
    <row r="11" spans="1:15" ht="15.75" thickBot="1" x14ac:dyDescent="0.3">
      <c r="A11" s="1"/>
      <c r="B11" s="24"/>
      <c r="C11" s="25"/>
      <c r="D11" s="37" t="s">
        <v>21</v>
      </c>
      <c r="E11" s="27"/>
      <c r="F11" s="27"/>
      <c r="G11" s="28" t="str">
        <f t="shared" ref="G11:G57" si="4">IF(E11="","-",SUM(E11:F11))</f>
        <v>-</v>
      </c>
      <c r="H11" s="28" t="str">
        <f t="shared" si="0"/>
        <v>-</v>
      </c>
      <c r="I11" s="28">
        <f t="shared" si="1"/>
        <v>0</v>
      </c>
      <c r="J11" s="29">
        <v>13.4</v>
      </c>
      <c r="K11" s="29"/>
      <c r="L11" s="30"/>
      <c r="M11" s="31"/>
      <c r="N11" s="32" t="e">
        <f t="shared" si="2"/>
        <v>#N/A</v>
      </c>
      <c r="O11" s="33" t="e">
        <f t="shared" si="3"/>
        <v>#N/A</v>
      </c>
    </row>
    <row r="12" spans="1:15" x14ac:dyDescent="0.25">
      <c r="A12" s="1"/>
      <c r="B12" s="14">
        <v>4</v>
      </c>
      <c r="C12" s="15">
        <v>17</v>
      </c>
      <c r="D12" s="34" t="s">
        <v>22</v>
      </c>
      <c r="E12" s="17"/>
      <c r="F12" s="17"/>
      <c r="G12" s="18" t="str">
        <f t="shared" si="4"/>
        <v>-</v>
      </c>
      <c r="H12" s="18" t="str">
        <f t="shared" si="0"/>
        <v>-</v>
      </c>
      <c r="I12" s="18">
        <f t="shared" si="1"/>
        <v>0</v>
      </c>
      <c r="J12" s="19">
        <v>10.9</v>
      </c>
      <c r="K12" s="19"/>
      <c r="L12" s="20"/>
      <c r="M12" s="21">
        <f>SUM(J12:J13)</f>
        <v>21.6</v>
      </c>
      <c r="N12" s="22" t="e">
        <f t="shared" si="2"/>
        <v>#N/A</v>
      </c>
      <c r="O12" s="23" t="e">
        <f t="shared" si="3"/>
        <v>#N/A</v>
      </c>
    </row>
    <row r="13" spans="1:15" ht="15.75" thickBot="1" x14ac:dyDescent="0.3">
      <c r="A13" s="1"/>
      <c r="B13" s="24"/>
      <c r="C13" s="25"/>
      <c r="D13" s="37" t="s">
        <v>23</v>
      </c>
      <c r="E13" s="27">
        <v>0</v>
      </c>
      <c r="F13" s="27">
        <v>4</v>
      </c>
      <c r="G13" s="28">
        <f t="shared" si="4"/>
        <v>4</v>
      </c>
      <c r="H13" s="28" t="str">
        <f t="shared" si="0"/>
        <v>Y</v>
      </c>
      <c r="I13" s="28">
        <f t="shared" si="1"/>
        <v>1</v>
      </c>
      <c r="J13" s="29">
        <v>10.7</v>
      </c>
      <c r="K13" s="29"/>
      <c r="L13" s="30"/>
      <c r="M13" s="31"/>
      <c r="N13" s="32" t="e">
        <f t="shared" si="2"/>
        <v>#N/A</v>
      </c>
      <c r="O13" s="33" t="e">
        <f t="shared" si="3"/>
        <v>#N/A</v>
      </c>
    </row>
    <row r="14" spans="1:15" x14ac:dyDescent="0.25">
      <c r="A14" s="1"/>
      <c r="B14" s="14">
        <v>5</v>
      </c>
      <c r="C14" s="15">
        <v>10</v>
      </c>
      <c r="D14" s="34" t="s">
        <v>24</v>
      </c>
      <c r="E14" s="17">
        <v>0</v>
      </c>
      <c r="F14" s="17">
        <v>4</v>
      </c>
      <c r="G14" s="18">
        <f t="shared" si="4"/>
        <v>4</v>
      </c>
      <c r="H14" s="18" t="str">
        <f t="shared" si="0"/>
        <v>Y</v>
      </c>
      <c r="I14" s="18">
        <f t="shared" si="1"/>
        <v>1</v>
      </c>
      <c r="J14" s="19">
        <v>12.7</v>
      </c>
      <c r="K14" s="35">
        <v>5.45</v>
      </c>
      <c r="L14" s="20"/>
      <c r="M14" s="21">
        <f>SUM(J14:J15)</f>
        <v>20.45</v>
      </c>
      <c r="N14" s="22" t="e">
        <f t="shared" si="2"/>
        <v>#N/A</v>
      </c>
      <c r="O14" s="23" t="e">
        <f t="shared" si="3"/>
        <v>#N/A</v>
      </c>
    </row>
    <row r="15" spans="1:15" ht="15.75" thickBot="1" x14ac:dyDescent="0.3">
      <c r="A15" s="1"/>
      <c r="B15" s="24"/>
      <c r="C15" s="25"/>
      <c r="D15" s="37" t="s">
        <v>25</v>
      </c>
      <c r="E15" s="27">
        <v>0</v>
      </c>
      <c r="F15" s="27">
        <v>4</v>
      </c>
      <c r="G15" s="28">
        <f t="shared" si="4"/>
        <v>4</v>
      </c>
      <c r="H15" s="28" t="str">
        <f t="shared" si="0"/>
        <v>Y</v>
      </c>
      <c r="I15" s="28">
        <f t="shared" si="1"/>
        <v>1</v>
      </c>
      <c r="J15" s="29">
        <v>7.75</v>
      </c>
      <c r="K15" s="38"/>
      <c r="L15" s="30"/>
      <c r="M15" s="31"/>
      <c r="N15" s="32" t="e">
        <f t="shared" si="2"/>
        <v>#N/A</v>
      </c>
      <c r="O15" s="33" t="e">
        <f t="shared" si="3"/>
        <v>#N/A</v>
      </c>
    </row>
    <row r="16" spans="1:15" x14ac:dyDescent="0.25">
      <c r="A16" s="1"/>
      <c r="B16" s="14">
        <v>6</v>
      </c>
      <c r="C16" s="15">
        <v>15</v>
      </c>
      <c r="D16" s="34" t="s">
        <v>26</v>
      </c>
      <c r="E16" s="17"/>
      <c r="F16" s="17"/>
      <c r="G16" s="18" t="str">
        <f t="shared" si="4"/>
        <v>-</v>
      </c>
      <c r="H16" s="18" t="str">
        <f t="shared" si="0"/>
        <v>-</v>
      </c>
      <c r="I16" s="18">
        <f t="shared" si="1"/>
        <v>0</v>
      </c>
      <c r="J16" s="19">
        <v>9.0500000000000007</v>
      </c>
      <c r="K16" s="35"/>
      <c r="L16" s="20"/>
      <c r="M16" s="21">
        <f>SUM(J16:J17)</f>
        <v>17.649999999999999</v>
      </c>
      <c r="N16" s="22" t="e">
        <f t="shared" si="2"/>
        <v>#N/A</v>
      </c>
      <c r="O16" s="23" t="e">
        <f t="shared" si="3"/>
        <v>#N/A</v>
      </c>
    </row>
    <row r="17" spans="1:15" ht="15.75" thickBot="1" x14ac:dyDescent="0.3">
      <c r="A17" s="1"/>
      <c r="B17" s="24"/>
      <c r="C17" s="25"/>
      <c r="D17" s="37" t="s">
        <v>27</v>
      </c>
      <c r="E17" s="27">
        <v>4</v>
      </c>
      <c r="F17" s="27">
        <v>0</v>
      </c>
      <c r="G17" s="28">
        <f t="shared" si="4"/>
        <v>4</v>
      </c>
      <c r="H17" s="28" t="str">
        <f t="shared" si="0"/>
        <v>Y</v>
      </c>
      <c r="I17" s="28">
        <f t="shared" si="1"/>
        <v>1</v>
      </c>
      <c r="J17" s="29">
        <v>8.6</v>
      </c>
      <c r="K17" s="38"/>
      <c r="L17" s="30"/>
      <c r="M17" s="31"/>
      <c r="N17" s="32" t="e">
        <f t="shared" si="2"/>
        <v>#N/A</v>
      </c>
      <c r="O17" s="33" t="e">
        <f t="shared" si="3"/>
        <v>#N/A</v>
      </c>
    </row>
    <row r="18" spans="1:15" x14ac:dyDescent="0.25">
      <c r="A18" s="1"/>
      <c r="B18" s="14">
        <v>7</v>
      </c>
      <c r="C18" s="15">
        <v>6</v>
      </c>
      <c r="D18" s="34" t="s">
        <v>28</v>
      </c>
      <c r="E18" s="17">
        <v>2</v>
      </c>
      <c r="F18" s="17">
        <v>2</v>
      </c>
      <c r="G18" s="18">
        <f t="shared" si="4"/>
        <v>4</v>
      </c>
      <c r="H18" s="18" t="str">
        <f t="shared" si="0"/>
        <v>Y</v>
      </c>
      <c r="I18" s="18">
        <f t="shared" si="1"/>
        <v>1</v>
      </c>
      <c r="J18" s="19">
        <v>14.65</v>
      </c>
      <c r="K18" s="35">
        <v>4.6500000000000004</v>
      </c>
      <c r="L18" s="20"/>
      <c r="M18" s="21">
        <f>SUM(J18:J19)</f>
        <v>17</v>
      </c>
      <c r="N18" s="22" t="e">
        <f t="shared" si="2"/>
        <v>#N/A</v>
      </c>
      <c r="O18" s="23" t="e">
        <f t="shared" si="3"/>
        <v>#N/A</v>
      </c>
    </row>
    <row r="19" spans="1:15" ht="15.75" thickBot="1" x14ac:dyDescent="0.3">
      <c r="A19" s="1"/>
      <c r="B19" s="24"/>
      <c r="C19" s="25"/>
      <c r="D19" s="37" t="s">
        <v>29</v>
      </c>
      <c r="E19" s="27">
        <v>2</v>
      </c>
      <c r="F19" s="27">
        <v>0</v>
      </c>
      <c r="G19" s="28">
        <f t="shared" si="4"/>
        <v>2</v>
      </c>
      <c r="H19" s="28" t="str">
        <f t="shared" si="0"/>
        <v>N</v>
      </c>
      <c r="I19" s="28">
        <f t="shared" si="1"/>
        <v>0</v>
      </c>
      <c r="J19" s="29">
        <v>2.35</v>
      </c>
      <c r="K19" s="38"/>
      <c r="L19" s="30"/>
      <c r="M19" s="31"/>
      <c r="N19" s="32" t="e">
        <f t="shared" si="2"/>
        <v>#N/A</v>
      </c>
      <c r="O19" s="33" t="e">
        <f t="shared" si="3"/>
        <v>#N/A</v>
      </c>
    </row>
    <row r="20" spans="1:15" x14ac:dyDescent="0.25">
      <c r="A20" s="1"/>
      <c r="B20" s="14">
        <v>8</v>
      </c>
      <c r="C20" s="15">
        <v>11</v>
      </c>
      <c r="D20" s="34" t="s">
        <v>30</v>
      </c>
      <c r="E20" s="17">
        <v>0</v>
      </c>
      <c r="F20" s="17">
        <v>4</v>
      </c>
      <c r="G20" s="18">
        <f t="shared" si="4"/>
        <v>4</v>
      </c>
      <c r="H20" s="18" t="str">
        <f t="shared" si="0"/>
        <v>Y</v>
      </c>
      <c r="I20" s="18">
        <f t="shared" si="1"/>
        <v>1</v>
      </c>
      <c r="J20" s="19">
        <v>9.75</v>
      </c>
      <c r="K20" s="35"/>
      <c r="L20" s="36"/>
      <c r="M20" s="21">
        <f>SUM(J20:J21)</f>
        <v>14.15</v>
      </c>
      <c r="N20" s="22" t="e">
        <f t="shared" si="2"/>
        <v>#N/A</v>
      </c>
      <c r="O20" s="23" t="e">
        <f t="shared" si="3"/>
        <v>#N/A</v>
      </c>
    </row>
    <row r="21" spans="1:15" ht="15.75" thickBot="1" x14ac:dyDescent="0.3">
      <c r="A21" s="1"/>
      <c r="B21" s="24"/>
      <c r="C21" s="25"/>
      <c r="D21" s="37" t="s">
        <v>31</v>
      </c>
      <c r="E21" s="27"/>
      <c r="F21" s="27">
        <v>2</v>
      </c>
      <c r="G21" s="28" t="str">
        <f t="shared" si="4"/>
        <v>-</v>
      </c>
      <c r="H21" s="28" t="str">
        <f t="shared" si="0"/>
        <v>-</v>
      </c>
      <c r="I21" s="28">
        <f t="shared" si="1"/>
        <v>0</v>
      </c>
      <c r="J21" s="29">
        <v>4.4000000000000004</v>
      </c>
      <c r="K21" s="38"/>
      <c r="L21" s="30"/>
      <c r="M21" s="31"/>
      <c r="N21" s="32" t="e">
        <f t="shared" si="2"/>
        <v>#N/A</v>
      </c>
      <c r="O21" s="33" t="e">
        <f t="shared" si="3"/>
        <v>#N/A</v>
      </c>
    </row>
    <row r="22" spans="1:15" x14ac:dyDescent="0.25">
      <c r="A22" s="1"/>
      <c r="B22" s="14">
        <v>9</v>
      </c>
      <c r="C22" s="15">
        <v>2</v>
      </c>
      <c r="D22" s="34" t="s">
        <v>32</v>
      </c>
      <c r="E22" s="17">
        <v>0</v>
      </c>
      <c r="F22" s="17">
        <v>3</v>
      </c>
      <c r="G22" s="18">
        <f t="shared" si="4"/>
        <v>3</v>
      </c>
      <c r="H22" s="18" t="str">
        <f t="shared" si="0"/>
        <v>N</v>
      </c>
      <c r="I22" s="18">
        <f t="shared" si="1"/>
        <v>0</v>
      </c>
      <c r="J22" s="19">
        <v>8</v>
      </c>
      <c r="K22" s="35"/>
      <c r="L22" s="20"/>
      <c r="M22" s="21">
        <f>SUM(J22:J23)</f>
        <v>12.8</v>
      </c>
      <c r="N22" s="22" t="e">
        <f t="shared" si="2"/>
        <v>#N/A</v>
      </c>
      <c r="O22" s="23" t="e">
        <f t="shared" si="3"/>
        <v>#N/A</v>
      </c>
    </row>
    <row r="23" spans="1:15" ht="15.75" thickBot="1" x14ac:dyDescent="0.3">
      <c r="A23" s="1"/>
      <c r="B23" s="24"/>
      <c r="C23" s="25"/>
      <c r="D23" s="37" t="s">
        <v>33</v>
      </c>
      <c r="E23" s="27">
        <v>0</v>
      </c>
      <c r="F23" s="27">
        <v>2</v>
      </c>
      <c r="G23" s="28">
        <f t="shared" si="4"/>
        <v>2</v>
      </c>
      <c r="H23" s="28" t="str">
        <f t="shared" si="0"/>
        <v>N</v>
      </c>
      <c r="I23" s="28">
        <f t="shared" si="1"/>
        <v>0</v>
      </c>
      <c r="J23" s="29">
        <v>4.8</v>
      </c>
      <c r="K23" s="38"/>
      <c r="L23" s="30"/>
      <c r="M23" s="31"/>
      <c r="N23" s="32">
        <f t="shared" si="2"/>
        <v>2</v>
      </c>
      <c r="O23" s="33">
        <f t="shared" si="3"/>
        <v>98</v>
      </c>
    </row>
    <row r="24" spans="1:15" x14ac:dyDescent="0.25">
      <c r="A24" s="1"/>
      <c r="B24" s="14">
        <v>10</v>
      </c>
      <c r="C24" s="15">
        <v>12</v>
      </c>
      <c r="D24" s="34" t="s">
        <v>34</v>
      </c>
      <c r="E24" s="17"/>
      <c r="F24" s="17"/>
      <c r="G24" s="18" t="str">
        <f t="shared" si="4"/>
        <v>-</v>
      </c>
      <c r="H24" s="18" t="str">
        <f t="shared" si="0"/>
        <v>-</v>
      </c>
      <c r="I24" s="18">
        <f t="shared" si="1"/>
        <v>0</v>
      </c>
      <c r="J24" s="19">
        <v>8.6999999999999993</v>
      </c>
      <c r="K24" s="35"/>
      <c r="L24" s="40"/>
      <c r="M24" s="21">
        <f>SUM(J24:J25)</f>
        <v>11.549999999999999</v>
      </c>
      <c r="N24" s="22" t="e">
        <f t="shared" si="2"/>
        <v>#N/A</v>
      </c>
      <c r="O24" s="23" t="e">
        <f t="shared" si="3"/>
        <v>#N/A</v>
      </c>
    </row>
    <row r="25" spans="1:15" ht="15.75" thickBot="1" x14ac:dyDescent="0.3">
      <c r="A25" s="1"/>
      <c r="B25" s="24"/>
      <c r="C25" s="25"/>
      <c r="D25" s="37" t="s">
        <v>35</v>
      </c>
      <c r="E25" s="27">
        <v>1</v>
      </c>
      <c r="F25" s="27">
        <v>0</v>
      </c>
      <c r="G25" s="28">
        <f t="shared" si="4"/>
        <v>1</v>
      </c>
      <c r="H25" s="28" t="str">
        <f t="shared" si="0"/>
        <v>N</v>
      </c>
      <c r="I25" s="28">
        <f t="shared" si="1"/>
        <v>0</v>
      </c>
      <c r="J25" s="29">
        <v>2.85</v>
      </c>
      <c r="K25" s="38"/>
      <c r="L25" s="30"/>
      <c r="M25" s="31"/>
      <c r="N25" s="32" t="e">
        <f t="shared" si="2"/>
        <v>#N/A</v>
      </c>
      <c r="O25" s="33" t="e">
        <f t="shared" si="3"/>
        <v>#N/A</v>
      </c>
    </row>
    <row r="26" spans="1:15" x14ac:dyDescent="0.25">
      <c r="A26" s="1"/>
      <c r="B26" s="14">
        <v>11</v>
      </c>
      <c r="C26" s="15">
        <v>3</v>
      </c>
      <c r="D26" s="34" t="s">
        <v>36</v>
      </c>
      <c r="E26" s="17">
        <v>0</v>
      </c>
      <c r="F26" s="17">
        <v>4</v>
      </c>
      <c r="G26" s="18">
        <f t="shared" si="4"/>
        <v>4</v>
      </c>
      <c r="H26" s="18" t="str">
        <f t="shared" si="0"/>
        <v>Y</v>
      </c>
      <c r="I26" s="18">
        <f t="shared" si="1"/>
        <v>1</v>
      </c>
      <c r="J26" s="19">
        <v>4.5999999999999996</v>
      </c>
      <c r="K26" s="35"/>
      <c r="L26" s="20"/>
      <c r="M26" s="21">
        <f>SUM(J26:J27)</f>
        <v>11.2</v>
      </c>
      <c r="N26" s="22" t="e">
        <f t="shared" si="2"/>
        <v>#N/A</v>
      </c>
      <c r="O26" s="23" t="e">
        <f t="shared" si="3"/>
        <v>#N/A</v>
      </c>
    </row>
    <row r="27" spans="1:15" ht="15.75" thickBot="1" x14ac:dyDescent="0.3">
      <c r="A27" s="1"/>
      <c r="B27" s="24"/>
      <c r="C27" s="25"/>
      <c r="D27" s="37" t="s">
        <v>37</v>
      </c>
      <c r="E27" s="27"/>
      <c r="F27" s="27"/>
      <c r="G27" s="28" t="str">
        <f t="shared" si="4"/>
        <v>-</v>
      </c>
      <c r="H27" s="28" t="str">
        <f t="shared" si="0"/>
        <v>-</v>
      </c>
      <c r="I27" s="28">
        <f t="shared" si="1"/>
        <v>0</v>
      </c>
      <c r="J27" s="29">
        <v>6.6</v>
      </c>
      <c r="K27" s="38">
        <v>4.8</v>
      </c>
      <c r="L27" s="30"/>
      <c r="M27" s="31"/>
      <c r="N27" s="32" t="e">
        <f t="shared" si="2"/>
        <v>#N/A</v>
      </c>
      <c r="O27" s="33" t="e">
        <f t="shared" si="3"/>
        <v>#N/A</v>
      </c>
    </row>
    <row r="28" spans="1:15" x14ac:dyDescent="0.25">
      <c r="A28" s="1"/>
      <c r="B28" s="14">
        <v>12</v>
      </c>
      <c r="C28" s="15">
        <v>7</v>
      </c>
      <c r="D28" s="34" t="s">
        <v>38</v>
      </c>
      <c r="E28" s="17"/>
      <c r="F28" s="17"/>
      <c r="G28" s="18" t="str">
        <f t="shared" si="4"/>
        <v>-</v>
      </c>
      <c r="H28" s="18" t="str">
        <f t="shared" si="0"/>
        <v>-</v>
      </c>
      <c r="I28" s="18">
        <f t="shared" si="1"/>
        <v>0</v>
      </c>
      <c r="J28" s="19">
        <v>6.6</v>
      </c>
      <c r="K28" s="35"/>
      <c r="L28" s="20"/>
      <c r="M28" s="21">
        <f>SUM(J28:J29)</f>
        <v>10.149999999999999</v>
      </c>
      <c r="N28" s="22" t="e">
        <f t="shared" si="2"/>
        <v>#N/A</v>
      </c>
      <c r="O28" s="23" t="e">
        <f t="shared" si="3"/>
        <v>#N/A</v>
      </c>
    </row>
    <row r="29" spans="1:15" ht="15.75" thickBot="1" x14ac:dyDescent="0.3">
      <c r="A29" s="1"/>
      <c r="B29" s="24"/>
      <c r="C29" s="25"/>
      <c r="D29" s="37" t="s">
        <v>39</v>
      </c>
      <c r="E29" s="27">
        <v>2</v>
      </c>
      <c r="F29" s="27">
        <v>0</v>
      </c>
      <c r="G29" s="28">
        <f t="shared" si="4"/>
        <v>2</v>
      </c>
      <c r="H29" s="28" t="str">
        <f t="shared" si="0"/>
        <v>N</v>
      </c>
      <c r="I29" s="28">
        <f t="shared" si="1"/>
        <v>0</v>
      </c>
      <c r="J29" s="29">
        <v>3.55</v>
      </c>
      <c r="K29" s="29"/>
      <c r="L29" s="30"/>
      <c r="M29" s="31"/>
      <c r="N29" s="32" t="e">
        <f t="shared" si="2"/>
        <v>#N/A</v>
      </c>
      <c r="O29" s="33" t="e">
        <f t="shared" si="3"/>
        <v>#N/A</v>
      </c>
    </row>
    <row r="30" spans="1:15" x14ac:dyDescent="0.25">
      <c r="A30" s="1"/>
      <c r="B30" s="14">
        <v>13</v>
      </c>
      <c r="C30" s="15">
        <v>8</v>
      </c>
      <c r="D30" s="34" t="s">
        <v>40</v>
      </c>
      <c r="E30" s="17">
        <v>4</v>
      </c>
      <c r="F30" s="17">
        <v>0</v>
      </c>
      <c r="G30" s="18">
        <f t="shared" si="4"/>
        <v>4</v>
      </c>
      <c r="H30" s="18" t="str">
        <f t="shared" si="0"/>
        <v>Y</v>
      </c>
      <c r="I30" s="18">
        <f t="shared" si="1"/>
        <v>1</v>
      </c>
      <c r="J30" s="19">
        <v>5.65</v>
      </c>
      <c r="K30" s="35"/>
      <c r="L30" s="36"/>
      <c r="M30" s="21">
        <f>SUM(J30:J31)</f>
        <v>10.050000000000001</v>
      </c>
      <c r="N30" s="22" t="e">
        <f t="shared" si="2"/>
        <v>#N/A</v>
      </c>
      <c r="O30" s="23" t="e">
        <f t="shared" si="3"/>
        <v>#N/A</v>
      </c>
    </row>
    <row r="31" spans="1:15" ht="15.75" thickBot="1" x14ac:dyDescent="0.3">
      <c r="A31" s="1"/>
      <c r="B31" s="24"/>
      <c r="C31" s="25"/>
      <c r="D31" s="37" t="s">
        <v>41</v>
      </c>
      <c r="E31" s="27"/>
      <c r="F31" s="27"/>
      <c r="G31" s="28" t="str">
        <f t="shared" si="4"/>
        <v>-</v>
      </c>
      <c r="H31" s="28" t="str">
        <f t="shared" si="0"/>
        <v>-</v>
      </c>
      <c r="I31" s="28">
        <f t="shared" si="1"/>
        <v>0</v>
      </c>
      <c r="J31" s="29">
        <v>4.4000000000000004</v>
      </c>
      <c r="K31" s="29"/>
      <c r="L31" s="30"/>
      <c r="M31" s="31"/>
      <c r="N31" s="32" t="e">
        <f t="shared" si="2"/>
        <v>#N/A</v>
      </c>
      <c r="O31" s="33" t="e">
        <f t="shared" si="3"/>
        <v>#N/A</v>
      </c>
    </row>
    <row r="32" spans="1:15" x14ac:dyDescent="0.25">
      <c r="A32" s="1"/>
      <c r="B32" s="14">
        <v>14</v>
      </c>
      <c r="C32" s="15">
        <v>5</v>
      </c>
      <c r="D32" s="34" t="s">
        <v>42</v>
      </c>
      <c r="E32" s="17">
        <v>4</v>
      </c>
      <c r="F32" s="17">
        <v>0</v>
      </c>
      <c r="G32" s="18">
        <f t="shared" si="4"/>
        <v>4</v>
      </c>
      <c r="H32" s="18" t="str">
        <f t="shared" si="0"/>
        <v>Y</v>
      </c>
      <c r="I32" s="18">
        <f t="shared" si="1"/>
        <v>1</v>
      </c>
      <c r="J32" s="19">
        <v>5.35</v>
      </c>
      <c r="K32" s="19"/>
      <c r="L32" s="20"/>
      <c r="M32" s="21">
        <f>SUM(J32:J33)</f>
        <v>9.5</v>
      </c>
      <c r="N32" s="22" t="e">
        <f t="shared" si="2"/>
        <v>#N/A</v>
      </c>
      <c r="O32" s="23" t="e">
        <f t="shared" si="3"/>
        <v>#N/A</v>
      </c>
    </row>
    <row r="33" spans="1:15" ht="15.75" thickBot="1" x14ac:dyDescent="0.3">
      <c r="A33" s="1"/>
      <c r="B33" s="24"/>
      <c r="C33" s="41"/>
      <c r="D33" s="42" t="s">
        <v>43</v>
      </c>
      <c r="E33" s="43">
        <v>0</v>
      </c>
      <c r="F33" s="43">
        <v>4</v>
      </c>
      <c r="G33" s="28">
        <f t="shared" si="4"/>
        <v>4</v>
      </c>
      <c r="H33" s="28" t="str">
        <f t="shared" si="0"/>
        <v>Y</v>
      </c>
      <c r="I33" s="28">
        <f t="shared" si="1"/>
        <v>1</v>
      </c>
      <c r="J33" s="44">
        <v>4.1500000000000004</v>
      </c>
      <c r="K33" s="44"/>
      <c r="L33" s="45"/>
      <c r="M33" s="31"/>
      <c r="N33" s="32" t="e">
        <f t="shared" si="2"/>
        <v>#N/A</v>
      </c>
      <c r="O33" s="33" t="e">
        <f t="shared" si="3"/>
        <v>#N/A</v>
      </c>
    </row>
    <row r="34" spans="1:15" x14ac:dyDescent="0.25">
      <c r="A34" s="1"/>
      <c r="B34" s="14">
        <v>15</v>
      </c>
      <c r="C34" s="15">
        <v>5</v>
      </c>
      <c r="D34" s="34" t="s">
        <v>44</v>
      </c>
      <c r="E34" s="17"/>
      <c r="F34" s="17"/>
      <c r="G34" s="18" t="str">
        <f t="shared" si="4"/>
        <v>-</v>
      </c>
      <c r="H34" s="18" t="str">
        <f t="shared" si="0"/>
        <v>-</v>
      </c>
      <c r="I34" s="18">
        <f t="shared" si="1"/>
        <v>0</v>
      </c>
      <c r="J34" s="19">
        <v>5.85</v>
      </c>
      <c r="K34" s="19"/>
      <c r="L34" s="20"/>
      <c r="M34" s="21">
        <f>SUM(J34:J35)</f>
        <v>7.05</v>
      </c>
      <c r="N34" s="22" t="e">
        <f t="shared" si="2"/>
        <v>#N/A</v>
      </c>
      <c r="O34" s="23" t="e">
        <f t="shared" si="3"/>
        <v>#N/A</v>
      </c>
    </row>
    <row r="35" spans="1:15" ht="15.75" thickBot="1" x14ac:dyDescent="0.3">
      <c r="A35" s="1"/>
      <c r="B35" s="24"/>
      <c r="C35" s="25"/>
      <c r="D35" s="37" t="s">
        <v>45</v>
      </c>
      <c r="E35" s="27">
        <v>0</v>
      </c>
      <c r="F35" s="27">
        <v>1</v>
      </c>
      <c r="G35" s="28">
        <f t="shared" si="4"/>
        <v>1</v>
      </c>
      <c r="H35" s="28" t="str">
        <f t="shared" si="0"/>
        <v>N</v>
      </c>
      <c r="I35" s="28">
        <f t="shared" si="1"/>
        <v>0</v>
      </c>
      <c r="J35" s="29">
        <v>1.2</v>
      </c>
      <c r="K35" s="29"/>
      <c r="L35" s="30"/>
      <c r="M35" s="31"/>
      <c r="N35" s="32" t="e">
        <f t="shared" si="2"/>
        <v>#N/A</v>
      </c>
      <c r="O35" s="33" t="e">
        <f t="shared" si="3"/>
        <v>#N/A</v>
      </c>
    </row>
    <row r="36" spans="1:15" x14ac:dyDescent="0.25">
      <c r="A36" s="1"/>
      <c r="B36" s="14">
        <v>16</v>
      </c>
      <c r="C36" s="15">
        <v>14</v>
      </c>
      <c r="D36" s="34" t="s">
        <v>46</v>
      </c>
      <c r="E36" s="17">
        <v>0</v>
      </c>
      <c r="F36" s="17">
        <v>2</v>
      </c>
      <c r="G36" s="18">
        <f t="shared" si="4"/>
        <v>2</v>
      </c>
      <c r="H36" s="18" t="str">
        <f t="shared" si="0"/>
        <v>N</v>
      </c>
      <c r="I36" s="18">
        <f t="shared" si="1"/>
        <v>0</v>
      </c>
      <c r="J36" s="19">
        <v>2.25</v>
      </c>
      <c r="K36" s="19"/>
      <c r="L36" s="20"/>
      <c r="M36" s="21">
        <f>SUM(J36:J37)</f>
        <v>3.6</v>
      </c>
      <c r="N36" s="22" t="e">
        <f t="shared" si="2"/>
        <v>#N/A</v>
      </c>
      <c r="O36" s="23" t="e">
        <f t="shared" si="3"/>
        <v>#N/A</v>
      </c>
    </row>
    <row r="37" spans="1:15" ht="15.75" thickBot="1" x14ac:dyDescent="0.3">
      <c r="A37" s="1"/>
      <c r="B37" s="24"/>
      <c r="C37" s="25"/>
      <c r="D37" s="37" t="s">
        <v>47</v>
      </c>
      <c r="E37" s="27"/>
      <c r="F37" s="27"/>
      <c r="G37" s="28" t="str">
        <f t="shared" si="4"/>
        <v>-</v>
      </c>
      <c r="H37" s="28" t="str">
        <f t="shared" si="0"/>
        <v>-</v>
      </c>
      <c r="I37" s="28">
        <f t="shared" si="1"/>
        <v>0</v>
      </c>
      <c r="J37" s="29">
        <v>1.35</v>
      </c>
      <c r="K37" s="29"/>
      <c r="L37" s="30"/>
      <c r="M37" s="31"/>
      <c r="N37" s="32" t="e">
        <f t="shared" si="2"/>
        <v>#N/A</v>
      </c>
      <c r="O37" s="33" t="e">
        <f t="shared" si="3"/>
        <v>#N/A</v>
      </c>
    </row>
    <row r="38" spans="1:15" x14ac:dyDescent="0.25">
      <c r="A38" s="1"/>
      <c r="B38" s="14">
        <v>17</v>
      </c>
      <c r="C38" s="15">
        <v>9</v>
      </c>
      <c r="D38" s="34" t="s">
        <v>48</v>
      </c>
      <c r="E38" s="17">
        <v>0</v>
      </c>
      <c r="F38" s="17">
        <v>0</v>
      </c>
      <c r="G38" s="18">
        <f t="shared" si="4"/>
        <v>0</v>
      </c>
      <c r="H38" s="18" t="str">
        <f t="shared" si="0"/>
        <v>N</v>
      </c>
      <c r="I38" s="18">
        <f t="shared" si="1"/>
        <v>0</v>
      </c>
      <c r="J38" s="19">
        <v>0</v>
      </c>
      <c r="K38" s="19"/>
      <c r="L38" s="20"/>
      <c r="M38" s="21">
        <f>SUM(J38:J39)</f>
        <v>0</v>
      </c>
      <c r="N38" s="22">
        <f t="shared" si="2"/>
        <v>0</v>
      </c>
      <c r="O38" s="23">
        <f t="shared" si="3"/>
        <v>0</v>
      </c>
    </row>
    <row r="39" spans="1:15" ht="15.75" thickBot="1" x14ac:dyDescent="0.3">
      <c r="A39" s="1"/>
      <c r="B39" s="24"/>
      <c r="C39" s="25"/>
      <c r="D39" s="37" t="s">
        <v>49</v>
      </c>
      <c r="E39" s="27">
        <v>0</v>
      </c>
      <c r="F39" s="27">
        <v>0</v>
      </c>
      <c r="G39" s="46">
        <f t="shared" si="4"/>
        <v>0</v>
      </c>
      <c r="H39" s="46" t="str">
        <f t="shared" si="0"/>
        <v>N</v>
      </c>
      <c r="I39" s="28">
        <f t="shared" si="1"/>
        <v>0</v>
      </c>
      <c r="J39" s="29">
        <v>0</v>
      </c>
      <c r="K39" s="29"/>
      <c r="L39" s="30"/>
      <c r="M39" s="31"/>
      <c r="N39" s="47">
        <f t="shared" si="2"/>
        <v>0</v>
      </c>
      <c r="O39" s="48">
        <f t="shared" si="3"/>
        <v>0</v>
      </c>
    </row>
    <row r="40" spans="1:15" x14ac:dyDescent="0.25">
      <c r="A40" s="1"/>
      <c r="B40" s="14">
        <v>18</v>
      </c>
      <c r="C40" s="15"/>
      <c r="D40" s="16"/>
      <c r="E40" s="17"/>
      <c r="F40" s="17"/>
      <c r="G40" s="28" t="str">
        <f t="shared" si="4"/>
        <v>-</v>
      </c>
      <c r="H40" s="28" t="str">
        <f t="shared" si="0"/>
        <v>-</v>
      </c>
      <c r="I40" s="18">
        <f t="shared" si="1"/>
        <v>0</v>
      </c>
      <c r="J40" s="19"/>
      <c r="K40" s="19"/>
      <c r="L40" s="20"/>
      <c r="M40" s="21">
        <f>SUM(J40:J41)</f>
        <v>0</v>
      </c>
      <c r="N40" s="22">
        <f t="shared" si="2"/>
        <v>0</v>
      </c>
      <c r="O40" s="23">
        <f t="shared" si="3"/>
        <v>0</v>
      </c>
    </row>
    <row r="41" spans="1:15" ht="15.75" thickBot="1" x14ac:dyDescent="0.3">
      <c r="A41" s="1"/>
      <c r="B41" s="24"/>
      <c r="C41" s="25"/>
      <c r="D41" s="26"/>
      <c r="E41" s="27"/>
      <c r="F41" s="27"/>
      <c r="G41" s="46" t="str">
        <f t="shared" si="4"/>
        <v>-</v>
      </c>
      <c r="H41" s="46" t="str">
        <f t="shared" si="0"/>
        <v>-</v>
      </c>
      <c r="I41" s="28">
        <f t="shared" si="1"/>
        <v>0</v>
      </c>
      <c r="J41" s="29"/>
      <c r="K41" s="29"/>
      <c r="L41" s="30"/>
      <c r="M41" s="31"/>
      <c r="N41" s="47">
        <f t="shared" si="2"/>
        <v>0</v>
      </c>
      <c r="O41" s="48">
        <f t="shared" si="3"/>
        <v>0</v>
      </c>
    </row>
    <row r="42" spans="1:15" x14ac:dyDescent="0.25">
      <c r="A42" s="1"/>
      <c r="B42" s="14">
        <v>19</v>
      </c>
      <c r="C42" s="15"/>
      <c r="D42" s="16"/>
      <c r="E42" s="17"/>
      <c r="F42" s="17"/>
      <c r="G42" s="28" t="str">
        <f t="shared" si="4"/>
        <v>-</v>
      </c>
      <c r="H42" s="28" t="str">
        <f t="shared" si="0"/>
        <v>-</v>
      </c>
      <c r="I42" s="18">
        <f t="shared" si="1"/>
        <v>0</v>
      </c>
      <c r="J42" s="19"/>
      <c r="K42" s="19"/>
      <c r="L42" s="20"/>
      <c r="M42" s="21">
        <f>SUM(J42:J43)</f>
        <v>0</v>
      </c>
      <c r="N42" s="22">
        <f t="shared" si="2"/>
        <v>0</v>
      </c>
      <c r="O42" s="23">
        <f t="shared" si="3"/>
        <v>0</v>
      </c>
    </row>
    <row r="43" spans="1:15" ht="15.75" thickBot="1" x14ac:dyDescent="0.3">
      <c r="A43" s="1"/>
      <c r="B43" s="24"/>
      <c r="C43" s="25"/>
      <c r="D43" s="26"/>
      <c r="E43" s="27"/>
      <c r="F43" s="27"/>
      <c r="G43" s="46" t="str">
        <f t="shared" si="4"/>
        <v>-</v>
      </c>
      <c r="H43" s="46" t="str">
        <f t="shared" si="0"/>
        <v>-</v>
      </c>
      <c r="I43" s="28">
        <f t="shared" si="1"/>
        <v>0</v>
      </c>
      <c r="J43" s="29"/>
      <c r="K43" s="29"/>
      <c r="L43" s="30"/>
      <c r="M43" s="31"/>
      <c r="N43" s="47">
        <f t="shared" si="2"/>
        <v>0</v>
      </c>
      <c r="O43" s="48">
        <f t="shared" si="3"/>
        <v>0</v>
      </c>
    </row>
    <row r="44" spans="1:15" x14ac:dyDescent="0.25">
      <c r="A44" s="1"/>
      <c r="B44" s="14">
        <v>20</v>
      </c>
      <c r="C44" s="15"/>
      <c r="D44" s="16"/>
      <c r="E44" s="17"/>
      <c r="F44" s="17"/>
      <c r="G44" s="28" t="str">
        <f t="shared" si="4"/>
        <v>-</v>
      </c>
      <c r="H44" s="28" t="str">
        <f t="shared" si="0"/>
        <v>-</v>
      </c>
      <c r="I44" s="18">
        <f t="shared" si="1"/>
        <v>0</v>
      </c>
      <c r="J44" s="19"/>
      <c r="K44" s="35"/>
      <c r="L44" s="36"/>
      <c r="M44" s="21">
        <f>SUM(J44:J45)</f>
        <v>0</v>
      </c>
      <c r="N44" s="22">
        <f t="shared" si="2"/>
        <v>0</v>
      </c>
      <c r="O44" s="23">
        <f t="shared" si="3"/>
        <v>0</v>
      </c>
    </row>
    <row r="45" spans="1:15" ht="15.75" thickBot="1" x14ac:dyDescent="0.3">
      <c r="A45" s="1"/>
      <c r="B45" s="24"/>
      <c r="C45" s="25"/>
      <c r="D45" s="26"/>
      <c r="E45" s="27"/>
      <c r="F45" s="27"/>
      <c r="G45" s="46" t="str">
        <f t="shared" si="4"/>
        <v>-</v>
      </c>
      <c r="H45" s="46" t="str">
        <f t="shared" si="0"/>
        <v>-</v>
      </c>
      <c r="I45" s="28">
        <f t="shared" si="1"/>
        <v>0</v>
      </c>
      <c r="J45" s="29"/>
      <c r="K45" s="29"/>
      <c r="L45" s="30"/>
      <c r="M45" s="31"/>
      <c r="N45" s="32">
        <f t="shared" si="2"/>
        <v>0</v>
      </c>
      <c r="O45" s="48">
        <f t="shared" si="3"/>
        <v>0</v>
      </c>
    </row>
    <row r="46" spans="1:15" x14ac:dyDescent="0.25">
      <c r="A46" s="1"/>
      <c r="B46" s="14">
        <v>21</v>
      </c>
      <c r="C46" s="15"/>
      <c r="D46" s="16"/>
      <c r="E46" s="17"/>
      <c r="F46" s="17"/>
      <c r="G46" s="28" t="str">
        <f t="shared" si="4"/>
        <v>-</v>
      </c>
      <c r="H46" s="28" t="str">
        <f t="shared" si="0"/>
        <v>-</v>
      </c>
      <c r="I46" s="18">
        <f t="shared" si="1"/>
        <v>0</v>
      </c>
      <c r="J46" s="19"/>
      <c r="K46" s="19"/>
      <c r="L46" s="20"/>
      <c r="M46" s="21">
        <f>SUM(J46:J47)</f>
        <v>0</v>
      </c>
      <c r="N46" s="22">
        <f t="shared" si="2"/>
        <v>0</v>
      </c>
      <c r="O46" s="23">
        <f t="shared" si="3"/>
        <v>0</v>
      </c>
    </row>
    <row r="47" spans="1:15" ht="15.75" thickBot="1" x14ac:dyDescent="0.3">
      <c r="A47" s="1"/>
      <c r="B47" s="24"/>
      <c r="C47" s="41"/>
      <c r="D47" s="49"/>
      <c r="E47" s="43"/>
      <c r="F47" s="43"/>
      <c r="G47" s="46" t="str">
        <f t="shared" si="4"/>
        <v>-</v>
      </c>
      <c r="H47" s="46" t="str">
        <f t="shared" si="0"/>
        <v>-</v>
      </c>
      <c r="I47" s="28">
        <f t="shared" si="1"/>
        <v>0</v>
      </c>
      <c r="J47" s="44"/>
      <c r="K47" s="44"/>
      <c r="L47" s="45"/>
      <c r="M47" s="31"/>
      <c r="N47" s="32">
        <f t="shared" si="2"/>
        <v>0</v>
      </c>
      <c r="O47" s="48">
        <f t="shared" si="3"/>
        <v>0</v>
      </c>
    </row>
    <row r="48" spans="1:15" x14ac:dyDescent="0.25">
      <c r="A48" s="1"/>
      <c r="B48" s="14">
        <v>22</v>
      </c>
      <c r="C48" s="15"/>
      <c r="D48" s="16"/>
      <c r="E48" s="17"/>
      <c r="F48" s="17"/>
      <c r="G48" s="28" t="str">
        <f t="shared" si="4"/>
        <v>-</v>
      </c>
      <c r="H48" s="28" t="str">
        <f t="shared" si="0"/>
        <v>-</v>
      </c>
      <c r="I48" s="18">
        <f t="shared" si="1"/>
        <v>0</v>
      </c>
      <c r="J48" s="19"/>
      <c r="K48" s="19"/>
      <c r="L48" s="20"/>
      <c r="M48" s="21">
        <f>SUM(J48:J49)</f>
        <v>0</v>
      </c>
      <c r="N48" s="22">
        <f t="shared" si="2"/>
        <v>0</v>
      </c>
      <c r="O48" s="23">
        <f t="shared" si="3"/>
        <v>0</v>
      </c>
    </row>
    <row r="49" spans="1:15" ht="15.75" thickBot="1" x14ac:dyDescent="0.3">
      <c r="A49" s="1"/>
      <c r="B49" s="24"/>
      <c r="C49" s="25"/>
      <c r="D49" s="26"/>
      <c r="E49" s="27"/>
      <c r="F49" s="27"/>
      <c r="G49" s="46" t="str">
        <f t="shared" si="4"/>
        <v>-</v>
      </c>
      <c r="H49" s="46" t="str">
        <f t="shared" si="0"/>
        <v>-</v>
      </c>
      <c r="I49" s="28">
        <f t="shared" si="1"/>
        <v>0</v>
      </c>
      <c r="J49" s="29"/>
      <c r="K49" s="29"/>
      <c r="L49" s="30"/>
      <c r="M49" s="31"/>
      <c r="N49" s="32">
        <f t="shared" si="2"/>
        <v>0</v>
      </c>
      <c r="O49" s="48">
        <f t="shared" si="3"/>
        <v>0</v>
      </c>
    </row>
    <row r="50" spans="1:15" x14ac:dyDescent="0.25">
      <c r="A50" s="1"/>
      <c r="B50" s="14">
        <v>23</v>
      </c>
      <c r="C50" s="15"/>
      <c r="D50" s="16"/>
      <c r="E50" s="17"/>
      <c r="F50" s="17"/>
      <c r="G50" s="28" t="str">
        <f t="shared" si="4"/>
        <v>-</v>
      </c>
      <c r="H50" s="28" t="str">
        <f t="shared" si="0"/>
        <v>-</v>
      </c>
      <c r="I50" s="18">
        <f t="shared" si="1"/>
        <v>0</v>
      </c>
      <c r="J50" s="19"/>
      <c r="K50" s="19"/>
      <c r="L50" s="20"/>
      <c r="M50" s="21">
        <f>SUM(J50:J51)</f>
        <v>0</v>
      </c>
      <c r="N50" s="22">
        <f t="shared" si="2"/>
        <v>0</v>
      </c>
      <c r="O50" s="23">
        <f t="shared" si="3"/>
        <v>0</v>
      </c>
    </row>
    <row r="51" spans="1:15" ht="15.75" thickBot="1" x14ac:dyDescent="0.3">
      <c r="A51" s="1"/>
      <c r="B51" s="24"/>
      <c r="C51" s="25"/>
      <c r="D51" s="26"/>
      <c r="E51" s="27"/>
      <c r="F51" s="27"/>
      <c r="G51" s="46" t="str">
        <f t="shared" si="4"/>
        <v>-</v>
      </c>
      <c r="H51" s="46" t="str">
        <f t="shared" si="0"/>
        <v>-</v>
      </c>
      <c r="I51" s="28">
        <f t="shared" si="1"/>
        <v>0</v>
      </c>
      <c r="J51" s="29"/>
      <c r="K51" s="29"/>
      <c r="L51" s="30"/>
      <c r="M51" s="31"/>
      <c r="N51" s="32">
        <f t="shared" si="2"/>
        <v>0</v>
      </c>
      <c r="O51" s="48">
        <f t="shared" si="3"/>
        <v>0</v>
      </c>
    </row>
    <row r="52" spans="1:15" x14ac:dyDescent="0.25">
      <c r="A52" s="1"/>
      <c r="B52" s="14">
        <v>24</v>
      </c>
      <c r="C52" s="15"/>
      <c r="D52" s="16"/>
      <c r="E52" s="17"/>
      <c r="F52" s="17"/>
      <c r="G52" s="28" t="str">
        <f t="shared" si="4"/>
        <v>-</v>
      </c>
      <c r="H52" s="28" t="str">
        <f t="shared" si="0"/>
        <v>-</v>
      </c>
      <c r="I52" s="18">
        <f t="shared" si="1"/>
        <v>0</v>
      </c>
      <c r="J52" s="19"/>
      <c r="K52" s="19"/>
      <c r="L52" s="20"/>
      <c r="M52" s="21">
        <f>SUM(J52:J53)</f>
        <v>0</v>
      </c>
      <c r="N52" s="22">
        <f t="shared" si="2"/>
        <v>0</v>
      </c>
      <c r="O52" s="23">
        <f t="shared" si="3"/>
        <v>0</v>
      </c>
    </row>
    <row r="53" spans="1:15" ht="15.75" thickBot="1" x14ac:dyDescent="0.3">
      <c r="A53" s="1"/>
      <c r="B53" s="24"/>
      <c r="C53" s="25"/>
      <c r="D53" s="26"/>
      <c r="E53" s="27"/>
      <c r="F53" s="27"/>
      <c r="G53" s="46" t="str">
        <f t="shared" si="4"/>
        <v>-</v>
      </c>
      <c r="H53" s="46" t="str">
        <f t="shared" si="0"/>
        <v>-</v>
      </c>
      <c r="I53" s="28">
        <f t="shared" si="1"/>
        <v>0</v>
      </c>
      <c r="J53" s="29"/>
      <c r="K53" s="29"/>
      <c r="L53" s="30"/>
      <c r="M53" s="31"/>
      <c r="N53" s="32">
        <f t="shared" si="2"/>
        <v>0</v>
      </c>
      <c r="O53" s="48">
        <f t="shared" si="3"/>
        <v>0</v>
      </c>
    </row>
    <row r="54" spans="1:15" x14ac:dyDescent="0.25">
      <c r="A54" s="1"/>
      <c r="B54" s="14">
        <v>25</v>
      </c>
      <c r="C54" s="15"/>
      <c r="D54" s="16"/>
      <c r="E54" s="17"/>
      <c r="F54" s="17"/>
      <c r="G54" s="28" t="str">
        <f t="shared" si="4"/>
        <v>-</v>
      </c>
      <c r="H54" s="28" t="str">
        <f t="shared" si="0"/>
        <v>-</v>
      </c>
      <c r="I54" s="18">
        <f t="shared" si="1"/>
        <v>0</v>
      </c>
      <c r="J54" s="19"/>
      <c r="K54" s="19"/>
      <c r="L54" s="20"/>
      <c r="M54" s="21">
        <f>SUM(J54:J55)</f>
        <v>0</v>
      </c>
      <c r="N54" s="22">
        <f t="shared" si="2"/>
        <v>0</v>
      </c>
      <c r="O54" s="23">
        <f t="shared" si="3"/>
        <v>0</v>
      </c>
    </row>
    <row r="55" spans="1:15" ht="15.75" thickBot="1" x14ac:dyDescent="0.3">
      <c r="A55" s="1"/>
      <c r="B55" s="24"/>
      <c r="C55" s="25"/>
      <c r="D55" s="26"/>
      <c r="E55" s="27"/>
      <c r="F55" s="27"/>
      <c r="G55" s="46" t="str">
        <f t="shared" si="4"/>
        <v>-</v>
      </c>
      <c r="H55" s="46" t="str">
        <f t="shared" si="0"/>
        <v>-</v>
      </c>
      <c r="I55" s="28">
        <f t="shared" si="1"/>
        <v>0</v>
      </c>
      <c r="J55" s="29"/>
      <c r="K55" s="29"/>
      <c r="L55" s="30"/>
      <c r="M55" s="31"/>
      <c r="N55" s="47">
        <f t="shared" si="2"/>
        <v>0</v>
      </c>
      <c r="O55" s="48">
        <f t="shared" si="3"/>
        <v>0</v>
      </c>
    </row>
    <row r="56" spans="1:15" x14ac:dyDescent="0.25">
      <c r="A56" s="1"/>
      <c r="B56" s="14">
        <v>26</v>
      </c>
      <c r="C56" s="15"/>
      <c r="D56" s="16"/>
      <c r="E56" s="17"/>
      <c r="F56" s="17"/>
      <c r="G56" s="28" t="str">
        <f t="shared" si="4"/>
        <v>-</v>
      </c>
      <c r="H56" s="28" t="str">
        <f t="shared" si="0"/>
        <v>-</v>
      </c>
      <c r="I56" s="18">
        <f t="shared" si="1"/>
        <v>0</v>
      </c>
      <c r="J56" s="19"/>
      <c r="K56" s="19"/>
      <c r="L56" s="20"/>
      <c r="M56" s="21">
        <f>SUM(J56:J57)</f>
        <v>0</v>
      </c>
      <c r="N56" s="22">
        <f>IF(J56&gt;0, RANK(J56,$K$7:$K$42),0)</f>
        <v>0</v>
      </c>
      <c r="O56" s="23">
        <f t="shared" si="3"/>
        <v>0</v>
      </c>
    </row>
    <row r="57" spans="1:15" ht="15.75" thickBot="1" x14ac:dyDescent="0.3">
      <c r="A57" s="1"/>
      <c r="B57" s="24"/>
      <c r="C57" s="25"/>
      <c r="D57" s="26"/>
      <c r="E57" s="27"/>
      <c r="F57" s="27"/>
      <c r="G57" s="28" t="str">
        <f t="shared" si="4"/>
        <v>-</v>
      </c>
      <c r="H57" s="28" t="str">
        <f t="shared" si="0"/>
        <v>-</v>
      </c>
      <c r="I57" s="28">
        <f t="shared" si="1"/>
        <v>0</v>
      </c>
      <c r="J57" s="29"/>
      <c r="K57" s="29"/>
      <c r="L57" s="30"/>
      <c r="M57" s="31"/>
      <c r="N57" s="47">
        <f>IF(J57&gt;0, RANK(J57,$K$7:$K$42),0)</f>
        <v>0</v>
      </c>
      <c r="O57" s="48">
        <f t="shared" si="3"/>
        <v>0</v>
      </c>
    </row>
    <row r="58" spans="1:15" ht="15.75" thickBot="1" x14ac:dyDescent="0.3">
      <c r="A58" s="1"/>
      <c r="B58" s="50" t="s">
        <v>50</v>
      </c>
      <c r="C58" s="50"/>
      <c r="D58" s="51"/>
      <c r="E58" s="52"/>
      <c r="F58" s="52"/>
      <c r="G58" s="52"/>
      <c r="H58" s="52">
        <f>SUM(I6:I57)</f>
        <v>13</v>
      </c>
      <c r="I58" s="52"/>
      <c r="J58" s="53">
        <f>SUM(J6:J41)</f>
        <v>243.75</v>
      </c>
      <c r="K58" s="53"/>
      <c r="L58" s="52"/>
      <c r="M58" s="54">
        <f>SUM(M6:M41)</f>
        <v>243.75000000000003</v>
      </c>
      <c r="N58" s="1"/>
      <c r="O58" s="1"/>
    </row>
    <row r="59" spans="1:15" x14ac:dyDescent="0.25">
      <c r="A59" s="1"/>
      <c r="B59" s="1"/>
      <c r="C59" s="1"/>
      <c r="D59" s="55"/>
      <c r="E59" s="56"/>
      <c r="F59" s="55"/>
      <c r="G59" s="57"/>
      <c r="H59" s="58" t="s">
        <v>51</v>
      </c>
      <c r="I59" s="58" t="s">
        <v>51</v>
      </c>
      <c r="J59" s="59">
        <f>MAX(J6:J41)</f>
        <v>18.25</v>
      </c>
      <c r="K59" s="58" t="s">
        <v>52</v>
      </c>
      <c r="L59" s="58" t="s">
        <v>53</v>
      </c>
      <c r="M59" s="59">
        <f>MAX(M6:M41)</f>
        <v>28.05</v>
      </c>
      <c r="N59" s="1"/>
      <c r="O59" s="1"/>
    </row>
    <row r="60" spans="1:15" x14ac:dyDescent="0.25">
      <c r="A60" s="1"/>
      <c r="B60" s="1"/>
      <c r="C60" s="1"/>
      <c r="D60" s="60"/>
      <c r="E60" s="60"/>
      <c r="F60" s="60"/>
      <c r="G60" s="60"/>
      <c r="H60" s="61"/>
      <c r="I60" s="61"/>
      <c r="J60" s="62"/>
      <c r="K60" s="61"/>
      <c r="L60" s="62"/>
      <c r="M60" s="62"/>
      <c r="N60" s="1"/>
      <c r="O60" s="1"/>
    </row>
    <row r="61" spans="1:15" ht="25.5" x14ac:dyDescent="0.25">
      <c r="A61" s="1"/>
      <c r="B61" s="1"/>
      <c r="C61" s="1"/>
      <c r="D61" s="1"/>
      <c r="E61" s="1"/>
      <c r="F61" s="1"/>
      <c r="G61" s="1"/>
      <c r="H61" s="63" t="s">
        <v>54</v>
      </c>
      <c r="I61" s="1"/>
      <c r="J61" s="64">
        <f>AVERAGE(J6:J57)</f>
        <v>7.1691176470588234</v>
      </c>
      <c r="K61" s="1"/>
      <c r="L61" s="62" t="s">
        <v>55</v>
      </c>
      <c r="M61" s="62"/>
      <c r="N61" s="1"/>
      <c r="O61" s="1"/>
    </row>
    <row r="62" spans="1:15" x14ac:dyDescent="0.25">
      <c r="L62" s="62"/>
      <c r="M62" s="62"/>
    </row>
  </sheetData>
  <mergeCells count="101">
    <mergeCell ref="L61:L62"/>
    <mergeCell ref="M61:M62"/>
    <mergeCell ref="B56:B57"/>
    <mergeCell ref="C56:C57"/>
    <mergeCell ref="M56:M57"/>
    <mergeCell ref="H59:H60"/>
    <mergeCell ref="I59:I60"/>
    <mergeCell ref="J59:J60"/>
    <mergeCell ref="K59:K60"/>
    <mergeCell ref="L59:L60"/>
    <mergeCell ref="M59:M60"/>
    <mergeCell ref="B52:B53"/>
    <mergeCell ref="C52:C53"/>
    <mergeCell ref="M52:M53"/>
    <mergeCell ref="B54:B55"/>
    <mergeCell ref="C54:C55"/>
    <mergeCell ref="M54:M55"/>
    <mergeCell ref="B48:B49"/>
    <mergeCell ref="C48:C49"/>
    <mergeCell ref="M48:M49"/>
    <mergeCell ref="B50:B51"/>
    <mergeCell ref="C50:C51"/>
    <mergeCell ref="M50:M51"/>
    <mergeCell ref="B44:B45"/>
    <mergeCell ref="C44:C45"/>
    <mergeCell ref="M44:M45"/>
    <mergeCell ref="B46:B47"/>
    <mergeCell ref="C46:C47"/>
    <mergeCell ref="M46:M47"/>
    <mergeCell ref="B40:B41"/>
    <mergeCell ref="C40:C41"/>
    <mergeCell ref="M40:M41"/>
    <mergeCell ref="B42:B43"/>
    <mergeCell ref="C42:C43"/>
    <mergeCell ref="M42:M43"/>
    <mergeCell ref="B36:B37"/>
    <mergeCell ref="C36:C37"/>
    <mergeCell ref="M36:M37"/>
    <mergeCell ref="B38:B39"/>
    <mergeCell ref="C38:C39"/>
    <mergeCell ref="M38:M39"/>
    <mergeCell ref="B32:B33"/>
    <mergeCell ref="C32:C33"/>
    <mergeCell ref="M32:M33"/>
    <mergeCell ref="B34:B35"/>
    <mergeCell ref="C34:C35"/>
    <mergeCell ref="M34:M35"/>
    <mergeCell ref="B28:B29"/>
    <mergeCell ref="C28:C29"/>
    <mergeCell ref="M28:M29"/>
    <mergeCell ref="B30:B31"/>
    <mergeCell ref="C30:C31"/>
    <mergeCell ref="M30:M31"/>
    <mergeCell ref="B24:B25"/>
    <mergeCell ref="C24:C25"/>
    <mergeCell ref="M24:M25"/>
    <mergeCell ref="B26:B27"/>
    <mergeCell ref="C26:C27"/>
    <mergeCell ref="M26:M27"/>
    <mergeCell ref="B20:B21"/>
    <mergeCell ref="C20:C21"/>
    <mergeCell ref="M20:M21"/>
    <mergeCell ref="B22:B23"/>
    <mergeCell ref="C22:C23"/>
    <mergeCell ref="M22:M23"/>
    <mergeCell ref="B16:B17"/>
    <mergeCell ref="C16:C17"/>
    <mergeCell ref="M16:M17"/>
    <mergeCell ref="B18:B19"/>
    <mergeCell ref="C18:C19"/>
    <mergeCell ref="M18:M19"/>
    <mergeCell ref="B12:B13"/>
    <mergeCell ref="C12:C13"/>
    <mergeCell ref="M12:M13"/>
    <mergeCell ref="B14:B15"/>
    <mergeCell ref="C14:C15"/>
    <mergeCell ref="M14:M15"/>
    <mergeCell ref="B8:B9"/>
    <mergeCell ref="C8:C9"/>
    <mergeCell ref="M8:M9"/>
    <mergeCell ref="B10:B11"/>
    <mergeCell ref="C10:C11"/>
    <mergeCell ref="M10:M11"/>
    <mergeCell ref="N4:N5"/>
    <mergeCell ref="O4:O5"/>
    <mergeCell ref="B6:B7"/>
    <mergeCell ref="C6:C7"/>
    <mergeCell ref="M6:M7"/>
    <mergeCell ref="B1:O2"/>
    <mergeCell ref="B3:O3"/>
    <mergeCell ref="B4:B5"/>
    <mergeCell ref="C4:C5"/>
    <mergeCell ref="D4:D5"/>
    <mergeCell ref="E4:E5"/>
    <mergeCell ref="F4:F5"/>
    <mergeCell ref="G4:G5"/>
    <mergeCell ref="H4:H5"/>
    <mergeCell ref="J4:J5"/>
    <mergeCell ref="K4:K5"/>
    <mergeCell ref="L4:L5"/>
    <mergeCell ref="M4:M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GPDL</dc:creator>
  <cp:lastModifiedBy>Jessica</cp:lastModifiedBy>
  <dcterms:created xsi:type="dcterms:W3CDTF">2015-10-11T18:11:53Z</dcterms:created>
  <dcterms:modified xsi:type="dcterms:W3CDTF">2015-11-21T18:49:19Z</dcterms:modified>
</cp:coreProperties>
</file>